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6 INFORMACION LDF\"/>
    </mc:Choice>
  </mc:AlternateContent>
  <xr:revisionPtr revIDLastSave="0" documentId="13_ncr:1_{6E641B73-D245-43A1-A10E-E2F1BFEDC563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1480" yWindow="-120" windowWidth="21840" windowHeight="130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8" i="1"/>
  <c r="H110" i="1"/>
  <c r="H111" i="1"/>
  <c r="H105" i="1"/>
  <c r="H98" i="1"/>
  <c r="H101" i="1"/>
  <c r="H102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3" i="1"/>
  <c r="H57" i="1"/>
  <c r="H59" i="1"/>
  <c r="H51" i="1"/>
  <c r="H42" i="1"/>
  <c r="H43" i="1"/>
  <c r="H48" i="1"/>
  <c r="H49" i="1"/>
  <c r="H41" i="1"/>
  <c r="H26" i="1"/>
  <c r="H27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E109" i="1"/>
  <c r="H109" i="1" s="1"/>
  <c r="E110" i="1"/>
  <c r="E111" i="1"/>
  <c r="E112" i="1"/>
  <c r="H112" i="1" s="1"/>
  <c r="E113" i="1"/>
  <c r="H113" i="1" s="1"/>
  <c r="E105" i="1"/>
  <c r="E96" i="1"/>
  <c r="H96" i="1" s="1"/>
  <c r="E97" i="1"/>
  <c r="H97" i="1" s="1"/>
  <c r="E98" i="1"/>
  <c r="E99" i="1"/>
  <c r="H99" i="1" s="1"/>
  <c r="E100" i="1"/>
  <c r="H100" i="1" s="1"/>
  <c r="E101" i="1"/>
  <c r="E102" i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H54" i="1" s="1"/>
  <c r="E55" i="1"/>
  <c r="H55" i="1" s="1"/>
  <c r="E56" i="1"/>
  <c r="H56" i="1" s="1"/>
  <c r="E57" i="1"/>
  <c r="E58" i="1"/>
  <c r="H58" i="1" s="1"/>
  <c r="E59" i="1"/>
  <c r="E51" i="1"/>
  <c r="E42" i="1"/>
  <c r="E43" i="1"/>
  <c r="E44" i="1"/>
  <c r="H44" i="1" s="1"/>
  <c r="E45" i="1"/>
  <c r="H45" i="1" s="1"/>
  <c r="E46" i="1"/>
  <c r="H46" i="1" s="1"/>
  <c r="E47" i="1"/>
  <c r="H47" i="1" s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E27" i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F10" i="1" s="1"/>
  <c r="E20" i="1"/>
  <c r="D20" i="1"/>
  <c r="C20" i="1"/>
  <c r="H12" i="1"/>
  <c r="G12" i="1"/>
  <c r="G10" i="1" s="1"/>
  <c r="F12" i="1"/>
  <c r="E12" i="1"/>
  <c r="D12" i="1"/>
  <c r="D10" i="1" s="1"/>
  <c r="D160" i="1" s="1"/>
  <c r="C12" i="1"/>
  <c r="C10" i="1" s="1"/>
  <c r="C160" i="1" l="1"/>
  <c r="G160" i="1"/>
  <c r="F85" i="1"/>
  <c r="F160" i="1" s="1"/>
  <c r="H85" i="1"/>
  <c r="H10" i="1"/>
  <c r="E85" i="1"/>
  <c r="E10" i="1"/>
  <c r="E160" i="1" l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<sst xmlns="http://schemas.openxmlformats.org/spreadsheetml/2006/main" count="163" uniqueCount="90">
  <si>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</si>
  <si>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</si>
  <si>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</si>
  <si>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</si>
  <si>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</si>
  <si>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</si>
  <si>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</si>
  <si>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</si>
  <si>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</si>
  <si>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</si>
  <si>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</si>
  <si>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</si>
  <si>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</si>
  <si>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</si>
  <si>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</si>
  <si>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</si>
  <si>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</si>
  <si>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</si>
  <si>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</si>
  <si>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</si>
  <si>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</si>
  <si>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</si>
  <si>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</si>
  <si>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</si>
  <si>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</si>
  <si>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</si>
  <si>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</si>
  <si>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</si>
  <si>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</si>
  <si>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</si>
  <si>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</si>
  <si>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</si>
  <si>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</si>
  <si>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</si>
  <si>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</si>
  <si>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</si>
  <si>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</si>
  <si>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</si>
  <si>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</si>
  <si>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</si>
  <si>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</si>
  <si>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</si>
  <si>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</si>
  <si>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</si>
  <si>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</si>
  <si>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</si>
  <si>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</si>
  <si>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</si>
  <si>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</si>
  <si>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</si>
  <si>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</si>
  <si>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</si>
  <si>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</si>
  <si>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</si>
  <si>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</si>
  <si>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</si>
  <si>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</si>
  <si>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</si>
  <si>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</si>
  <si>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</si>
  <si>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</si>
  <si>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</si>
  <si>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</si>
  <si>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</si>
  <si>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</si>
  <si>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</si>
  <si>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</si>
  <si>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</si>
  <si>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</si>
  <si>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</si>
  <si>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</si>
  <si>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</si>
  <si>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</si>
  <si>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</si>
  <si>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</si>
  <si>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</si>
  <si>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</si>
  <si>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</si>
  <si>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</si>
  <si>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</si>
  <si>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</si>
  <si>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</si>
  <si>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</si>
  <si>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</si>
  <si>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</si>
  <si>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</si>
  <si>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</si>
  <si>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</si>
  <si>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 Salud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</si>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</sst>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2" zoomScale="90" zoomScaleNormal="90" workbookViewId="0">
      <selection activeCell="G105" sqref="G105:G11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7" width="15.140625" style="1" bestFit="1" customWidth="1"/>
    <col min="8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2285322370.0799999</v>
      </c>
      <c r="D10" s="8">
        <f>SUM(D12,D20,D30,D40,D50,D60,D64,D73,D77)</f>
        <v>3115231409.4299998</v>
      </c>
      <c r="E10" s="24">
        <f t="shared" ref="E10:H10" si="0">SUM(E12,E20,E30,E40,E50,E60,E64,E73,E77)</f>
        <v>5400553779.5100002</v>
      </c>
      <c r="F10" s="8">
        <f t="shared" si="0"/>
        <v>5400553779.5100002</v>
      </c>
      <c r="G10" s="8">
        <f t="shared" si="0"/>
        <v>4806732170.6099997</v>
      </c>
      <c r="H10" s="24">
        <f t="shared" si="0"/>
        <v>4.4854004954686388E-8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1765111910.2</v>
      </c>
      <c r="D12" s="7">
        <f>SUM(D13:D19)</f>
        <v>264772068.21999997</v>
      </c>
      <c r="E12" s="25">
        <f t="shared" ref="E12:H12" si="1">SUM(E13:E19)</f>
        <v>2029883978.4199998</v>
      </c>
      <c r="F12" s="7">
        <f t="shared" si="1"/>
        <v>2029883978.4199998</v>
      </c>
      <c r="G12" s="7">
        <f t="shared" si="1"/>
        <v>2029883978.4199998</v>
      </c>
      <c r="H12" s="25">
        <f t="shared" si="1"/>
        <v>4.4703483581542969E-8</v>
      </c>
    </row>
    <row r="13" spans="2:9" ht="24" x14ac:dyDescent="0.2">
      <c r="B13" s="10" t="s">
        <v>14</v>
      </c>
      <c r="C13" s="22">
        <v>476644776.55000001</v>
      </c>
      <c r="D13" s="22">
        <v>427615912.48000002</v>
      </c>
      <c r="E13" s="26">
        <f>SUM(C13:D13)</f>
        <v>904260689.02999997</v>
      </c>
      <c r="F13" s="23">
        <v>904260689.02999997</v>
      </c>
      <c r="G13" s="23">
        <v>904260689.02999997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187138753.53</v>
      </c>
      <c r="D14" s="22">
        <v>111504500.31</v>
      </c>
      <c r="E14" s="26">
        <f t="shared" ref="E14:E79" si="2">SUM(C14:D14)</f>
        <v>298643253.84000003</v>
      </c>
      <c r="F14" s="23">
        <v>298643253.83999997</v>
      </c>
      <c r="G14" s="23">
        <v>298643253.83999997</v>
      </c>
      <c r="H14" s="30">
        <f t="shared" ref="H14:H79" si="3">SUM(E14-F14)</f>
        <v>5.9604644775390625E-8</v>
      </c>
    </row>
    <row r="15" spans="2:9" x14ac:dyDescent="0.2">
      <c r="B15" s="10" t="s">
        <v>16</v>
      </c>
      <c r="C15" s="22">
        <v>175026041.59999999</v>
      </c>
      <c r="D15" s="22">
        <v>-8641744.7599999998</v>
      </c>
      <c r="E15" s="26">
        <f t="shared" si="2"/>
        <v>166384296.84</v>
      </c>
      <c r="F15" s="23">
        <v>166384296.84</v>
      </c>
      <c r="G15" s="23">
        <v>166384296.84</v>
      </c>
      <c r="H15" s="30">
        <f t="shared" si="3"/>
        <v>0</v>
      </c>
    </row>
    <row r="16" spans="2:9" x14ac:dyDescent="0.2">
      <c r="B16" s="10" t="s">
        <v>17</v>
      </c>
      <c r="C16" s="22">
        <v>155113416.40000001</v>
      </c>
      <c r="D16" s="22">
        <v>91417563.290000007</v>
      </c>
      <c r="E16" s="26">
        <f t="shared" si="2"/>
        <v>246530979.69</v>
      </c>
      <c r="F16" s="23">
        <v>246530979.69</v>
      </c>
      <c r="G16" s="23">
        <v>246530979.69</v>
      </c>
      <c r="H16" s="30">
        <f t="shared" si="3"/>
        <v>0</v>
      </c>
    </row>
    <row r="17" spans="2:8" x14ac:dyDescent="0.2">
      <c r="B17" s="10" t="s">
        <v>18</v>
      </c>
      <c r="C17" s="22">
        <v>324199187.86000001</v>
      </c>
      <c r="D17" s="22">
        <v>-815137.55</v>
      </c>
      <c r="E17" s="26">
        <f t="shared" si="2"/>
        <v>323384050.31</v>
      </c>
      <c r="F17" s="23">
        <v>323384050.31</v>
      </c>
      <c r="G17" s="23">
        <v>323384050.31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446989734.25999999</v>
      </c>
      <c r="D19" s="22">
        <v>-356309025.55000001</v>
      </c>
      <c r="E19" s="26">
        <f t="shared" si="2"/>
        <v>90680708.709999979</v>
      </c>
      <c r="F19" s="23">
        <v>90680708.709999993</v>
      </c>
      <c r="G19" s="23">
        <v>90680708.709999993</v>
      </c>
      <c r="H19" s="30">
        <f t="shared" si="3"/>
        <v>-1.4901161193847656E-8</v>
      </c>
    </row>
    <row r="20" spans="2:8" s="9" customFormat="1" ht="24" x14ac:dyDescent="0.2">
      <c r="B20" s="12" t="s">
        <v>21</v>
      </c>
      <c r="C20" s="7">
        <f>SUM(C21:C29)</f>
        <v>186829009.28</v>
      </c>
      <c r="D20" s="7">
        <f t="shared" ref="D20:H20" si="4">SUM(D21:D29)</f>
        <v>188547283.95999998</v>
      </c>
      <c r="E20" s="25">
        <f t="shared" si="4"/>
        <v>375376293.24000001</v>
      </c>
      <c r="F20" s="7">
        <f t="shared" si="4"/>
        <v>375376293.24000001</v>
      </c>
      <c r="G20" s="7">
        <f t="shared" si="4"/>
        <v>223590438.16000003</v>
      </c>
      <c r="H20" s="25">
        <f t="shared" si="4"/>
        <v>5.5933924159035087E-11</v>
      </c>
    </row>
    <row r="21" spans="2:8" ht="24" x14ac:dyDescent="0.2">
      <c r="B21" s="10" t="s">
        <v>22</v>
      </c>
      <c r="C21" s="22">
        <v>0</v>
      </c>
      <c r="D21" s="22">
        <v>23189715.649999999</v>
      </c>
      <c r="E21" s="26">
        <f t="shared" si="2"/>
        <v>23189715.649999999</v>
      </c>
      <c r="F21" s="23">
        <v>23189715.649999999</v>
      </c>
      <c r="G21" s="23">
        <v>18927074.600000001</v>
      </c>
      <c r="H21" s="30">
        <f t="shared" si="3"/>
        <v>0</v>
      </c>
    </row>
    <row r="22" spans="2:8" x14ac:dyDescent="0.2">
      <c r="B22" s="10" t="s">
        <v>23</v>
      </c>
      <c r="C22" s="22">
        <v>1360.8</v>
      </c>
      <c r="D22" s="22">
        <v>24898086.93</v>
      </c>
      <c r="E22" s="26">
        <f t="shared" si="2"/>
        <v>24899447.73</v>
      </c>
      <c r="F22" s="23">
        <v>24899447.73</v>
      </c>
      <c r="G22" s="23">
        <v>22629562.620000001</v>
      </c>
      <c r="H22" s="30">
        <f t="shared" si="3"/>
        <v>0</v>
      </c>
    </row>
    <row r="23" spans="2:8" ht="24" x14ac:dyDescent="0.2">
      <c r="B23" s="10" t="s">
        <v>24</v>
      </c>
      <c r="C23" s="22">
        <v>1750933.26</v>
      </c>
      <c r="D23" s="22">
        <v>-1748005.95</v>
      </c>
      <c r="E23" s="26">
        <f t="shared" si="2"/>
        <v>2927.3100000000559</v>
      </c>
      <c r="F23" s="23">
        <v>2927.31</v>
      </c>
      <c r="G23" s="23">
        <v>2927.31</v>
      </c>
      <c r="H23" s="30">
        <f t="shared" si="3"/>
        <v>5.5933924159035087E-11</v>
      </c>
    </row>
    <row r="24" spans="2:8" ht="24" x14ac:dyDescent="0.2">
      <c r="B24" s="10" t="s">
        <v>25</v>
      </c>
      <c r="C24" s="22">
        <v>69328.2</v>
      </c>
      <c r="D24" s="22">
        <v>2747517.15</v>
      </c>
      <c r="E24" s="26">
        <f t="shared" si="2"/>
        <v>2816845.35</v>
      </c>
      <c r="F24" s="23">
        <v>2816845.35</v>
      </c>
      <c r="G24" s="23">
        <v>2399876.52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181217190</v>
      </c>
      <c r="D25" s="22">
        <v>116240417.89</v>
      </c>
      <c r="E25" s="26">
        <f t="shared" si="2"/>
        <v>297457607.88999999</v>
      </c>
      <c r="F25" s="23">
        <v>297457607.88999999</v>
      </c>
      <c r="G25" s="23">
        <v>165566180.84999999</v>
      </c>
      <c r="H25" s="30">
        <f t="shared" si="3"/>
        <v>0</v>
      </c>
    </row>
    <row r="26" spans="2:8" x14ac:dyDescent="0.2">
      <c r="B26" s="10" t="s">
        <v>27</v>
      </c>
      <c r="C26" s="22">
        <v>3217851.84</v>
      </c>
      <c r="D26" s="22">
        <v>-456886.81</v>
      </c>
      <c r="E26" s="26">
        <f t="shared" si="2"/>
        <v>2760965.03</v>
      </c>
      <c r="F26" s="23">
        <v>2760965.03</v>
      </c>
      <c r="G26" s="23">
        <v>2650460.21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17752418.73</v>
      </c>
      <c r="E27" s="26">
        <f t="shared" si="2"/>
        <v>17752418.73</v>
      </c>
      <c r="F27" s="23">
        <v>17752418.73</v>
      </c>
      <c r="G27" s="23">
        <v>6896216.4699999997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572345.18000000005</v>
      </c>
      <c r="D29" s="22">
        <v>5924020.3700000001</v>
      </c>
      <c r="E29" s="26">
        <f t="shared" si="2"/>
        <v>6496365.5499999998</v>
      </c>
      <c r="F29" s="23">
        <v>6496365.5499999998</v>
      </c>
      <c r="G29" s="23">
        <v>4518139.58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327187047.12</v>
      </c>
      <c r="D30" s="7">
        <f t="shared" ref="D30:H30" si="5">SUM(D31:D39)</f>
        <v>466629927.44999999</v>
      </c>
      <c r="E30" s="25">
        <f t="shared" si="5"/>
        <v>793816974.56999993</v>
      </c>
      <c r="F30" s="7">
        <f t="shared" si="5"/>
        <v>793816974.56999993</v>
      </c>
      <c r="G30" s="7">
        <f t="shared" si="5"/>
        <v>406817076.81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1369558.51</v>
      </c>
      <c r="E31" s="26">
        <f t="shared" si="2"/>
        <v>1369558.51</v>
      </c>
      <c r="F31" s="23">
        <v>1369558.51</v>
      </c>
      <c r="G31" s="23">
        <v>796460.16</v>
      </c>
      <c r="H31" s="30">
        <f t="shared" si="3"/>
        <v>0</v>
      </c>
    </row>
    <row r="32" spans="2:8" x14ac:dyDescent="0.2">
      <c r="B32" s="10" t="s">
        <v>33</v>
      </c>
      <c r="C32" s="22">
        <v>1647939.89</v>
      </c>
      <c r="D32" s="22">
        <v>6131981.4100000001</v>
      </c>
      <c r="E32" s="26">
        <f t="shared" si="2"/>
        <v>7779921.2999999998</v>
      </c>
      <c r="F32" s="23">
        <v>7779921.2999999998</v>
      </c>
      <c r="G32" s="23">
        <v>6161451.8600000003</v>
      </c>
      <c r="H32" s="30">
        <f t="shared" si="3"/>
        <v>0</v>
      </c>
    </row>
    <row r="33" spans="2:8" ht="24" x14ac:dyDescent="0.2">
      <c r="B33" s="10" t="s">
        <v>34</v>
      </c>
      <c r="C33" s="22">
        <v>253837794</v>
      </c>
      <c r="D33" s="22">
        <v>336080721.19999999</v>
      </c>
      <c r="E33" s="26">
        <f t="shared" si="2"/>
        <v>589918515.20000005</v>
      </c>
      <c r="F33" s="23">
        <v>589918515.20000005</v>
      </c>
      <c r="G33" s="23">
        <v>260780490.09999999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1194332.1399999999</v>
      </c>
      <c r="E34" s="26">
        <f t="shared" si="2"/>
        <v>1194332.1399999999</v>
      </c>
      <c r="F34" s="23">
        <v>1194332.1399999999</v>
      </c>
      <c r="G34" s="23">
        <v>1152276.29</v>
      </c>
      <c r="H34" s="30">
        <f t="shared" si="3"/>
        <v>0</v>
      </c>
    </row>
    <row r="35" spans="2:8" ht="24" x14ac:dyDescent="0.2">
      <c r="B35" s="10" t="s">
        <v>36</v>
      </c>
      <c r="C35" s="22">
        <v>673577.2</v>
      </c>
      <c r="D35" s="22">
        <v>105112872.93000001</v>
      </c>
      <c r="E35" s="26">
        <f t="shared" si="2"/>
        <v>105786450.13000001</v>
      </c>
      <c r="F35" s="23">
        <v>105786450.13</v>
      </c>
      <c r="G35" s="23">
        <v>50648266.869999997</v>
      </c>
      <c r="H35" s="30">
        <f t="shared" si="3"/>
        <v>1.4901161193847656E-8</v>
      </c>
    </row>
    <row r="36" spans="2:8" ht="24" x14ac:dyDescent="0.2">
      <c r="B36" s="10" t="s">
        <v>37</v>
      </c>
      <c r="C36" s="22">
        <v>0</v>
      </c>
      <c r="D36" s="22">
        <v>103668.9</v>
      </c>
      <c r="E36" s="26">
        <f t="shared" si="2"/>
        <v>103668.9</v>
      </c>
      <c r="F36" s="23">
        <v>103668.9</v>
      </c>
      <c r="G36" s="23">
        <v>103668.9</v>
      </c>
      <c r="H36" s="30">
        <f t="shared" si="3"/>
        <v>0</v>
      </c>
    </row>
    <row r="37" spans="2:8" x14ac:dyDescent="0.2">
      <c r="B37" s="10" t="s">
        <v>38</v>
      </c>
      <c r="C37" s="22">
        <v>3423071.08</v>
      </c>
      <c r="D37" s="22">
        <v>11882.04</v>
      </c>
      <c r="E37" s="26">
        <f t="shared" si="2"/>
        <v>3434953.12</v>
      </c>
      <c r="F37" s="23">
        <v>3434953.12</v>
      </c>
      <c r="G37" s="23">
        <v>2975923.56</v>
      </c>
      <c r="H37" s="30">
        <f t="shared" si="3"/>
        <v>0</v>
      </c>
    </row>
    <row r="38" spans="2:8" x14ac:dyDescent="0.2">
      <c r="B38" s="10" t="s">
        <v>39</v>
      </c>
      <c r="C38" s="22">
        <v>889344.04</v>
      </c>
      <c r="D38" s="22">
        <v>322784.5</v>
      </c>
      <c r="E38" s="26">
        <f t="shared" si="2"/>
        <v>1212128.54</v>
      </c>
      <c r="F38" s="23">
        <v>1212128.54</v>
      </c>
      <c r="G38" s="23">
        <v>1198492.3400000001</v>
      </c>
      <c r="H38" s="30">
        <f t="shared" si="3"/>
        <v>0</v>
      </c>
    </row>
    <row r="39" spans="2:8" x14ac:dyDescent="0.2">
      <c r="B39" s="10" t="s">
        <v>40</v>
      </c>
      <c r="C39" s="22">
        <v>66715320.909999996</v>
      </c>
      <c r="D39" s="22">
        <v>16302125.82</v>
      </c>
      <c r="E39" s="26">
        <f t="shared" si="2"/>
        <v>83017446.729999989</v>
      </c>
      <c r="F39" s="23">
        <v>83017446.730000004</v>
      </c>
      <c r="G39" s="23">
        <v>83000046.730000004</v>
      </c>
      <c r="H39" s="30">
        <f t="shared" si="3"/>
        <v>-1.4901161193847656E-8</v>
      </c>
    </row>
    <row r="40" spans="2:8" s="9" customFormat="1" ht="25.5" customHeight="1" x14ac:dyDescent="0.2">
      <c r="B40" s="12" t="s">
        <v>41</v>
      </c>
      <c r="C40" s="7">
        <f>SUM(C41:C49)</f>
        <v>402549</v>
      </c>
      <c r="D40" s="7">
        <f t="shared" ref="D40:H40" si="6">SUM(D41:D49)</f>
        <v>2179801062.4400001</v>
      </c>
      <c r="E40" s="25">
        <f t="shared" si="6"/>
        <v>2180203611.4400001</v>
      </c>
      <c r="F40" s="7">
        <f t="shared" si="6"/>
        <v>2180203611.4400001</v>
      </c>
      <c r="G40" s="7">
        <f t="shared" si="6"/>
        <v>2140150055.49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9588677.3100000005</v>
      </c>
      <c r="E41" s="26">
        <f t="shared" si="2"/>
        <v>9588677.3100000005</v>
      </c>
      <c r="F41" s="23">
        <v>9588677.3100000005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402549</v>
      </c>
      <c r="D44" s="22">
        <v>2116455378.98</v>
      </c>
      <c r="E44" s="26">
        <f t="shared" si="2"/>
        <v>2116857927.98</v>
      </c>
      <c r="F44" s="23">
        <v>2116857927.98</v>
      </c>
      <c r="G44" s="23">
        <v>2134814480.95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53757006.149999999</v>
      </c>
      <c r="E45" s="26">
        <f t="shared" si="2"/>
        <v>53757006.149999999</v>
      </c>
      <c r="F45" s="23">
        <v>53757006.149999999</v>
      </c>
      <c r="G45" s="23">
        <v>5335574.54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5791854.4800000004</v>
      </c>
      <c r="D50" s="7">
        <f t="shared" ref="D50:H50" si="7">SUM(D51:D59)</f>
        <v>15481067.360000003</v>
      </c>
      <c r="E50" s="25">
        <f t="shared" si="7"/>
        <v>21272921.84</v>
      </c>
      <c r="F50" s="7">
        <f t="shared" si="7"/>
        <v>21272921.84</v>
      </c>
      <c r="G50" s="7">
        <f t="shared" si="7"/>
        <v>6290621.7299999995</v>
      </c>
      <c r="H50" s="25">
        <f t="shared" si="7"/>
        <v>9.4587448984384537E-11</v>
      </c>
    </row>
    <row r="51" spans="2:8" x14ac:dyDescent="0.2">
      <c r="B51" s="10" t="s">
        <v>52</v>
      </c>
      <c r="C51" s="22">
        <v>0</v>
      </c>
      <c r="D51" s="22">
        <v>2362000.39</v>
      </c>
      <c r="E51" s="26">
        <f t="shared" si="2"/>
        <v>2362000.39</v>
      </c>
      <c r="F51" s="23">
        <v>2362000.39</v>
      </c>
      <c r="G51" s="23">
        <v>688416.13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1664200</v>
      </c>
      <c r="D53" s="22">
        <v>13828016.380000001</v>
      </c>
      <c r="E53" s="26">
        <f t="shared" si="2"/>
        <v>15492216.380000001</v>
      </c>
      <c r="F53" s="23">
        <v>15492216.380000001</v>
      </c>
      <c r="G53" s="23">
        <v>2245256.38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113206.72</v>
      </c>
      <c r="E54" s="26">
        <f t="shared" si="2"/>
        <v>113206.72</v>
      </c>
      <c r="F54" s="23">
        <v>113206.72</v>
      </c>
      <c r="G54" s="23">
        <v>113206.72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3285592.75</v>
      </c>
      <c r="E56" s="26">
        <f t="shared" si="2"/>
        <v>3285592.75</v>
      </c>
      <c r="F56" s="23">
        <v>3285592.75</v>
      </c>
      <c r="G56" s="23">
        <v>3223836.9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4127654.48</v>
      </c>
      <c r="D59" s="22">
        <v>-4107748.88</v>
      </c>
      <c r="E59" s="26">
        <f t="shared" si="2"/>
        <v>19905.600000000093</v>
      </c>
      <c r="F59" s="23">
        <v>19905.599999999999</v>
      </c>
      <c r="G59" s="23">
        <v>19905.599999999999</v>
      </c>
      <c r="H59" s="30">
        <f t="shared" si="3"/>
        <v>9.4587448984384537E-11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862881166.99999988</v>
      </c>
      <c r="D85" s="15">
        <f t="shared" ref="D85:H85" si="14">SUM(D86,D94,D104,D114,D124,D134,D138,D147,D151)</f>
        <v>-169609086.74000001</v>
      </c>
      <c r="E85" s="27">
        <f t="shared" si="14"/>
        <v>693272080.25999999</v>
      </c>
      <c r="F85" s="15">
        <f t="shared" si="14"/>
        <v>693272080.25999999</v>
      </c>
      <c r="G85" s="15">
        <f t="shared" si="14"/>
        <v>691723578.13999987</v>
      </c>
      <c r="H85" s="27">
        <f t="shared" si="14"/>
        <v>-2.5014924187605203E-8</v>
      </c>
    </row>
    <row r="86" spans="2:8" x14ac:dyDescent="0.2">
      <c r="B86" s="16" t="s">
        <v>13</v>
      </c>
      <c r="C86" s="7">
        <f>SUM(C87:C93)</f>
        <v>462881166.99999994</v>
      </c>
      <c r="D86" s="7">
        <f t="shared" ref="D86:H86" si="15">SUM(D87:D93)</f>
        <v>24452875</v>
      </c>
      <c r="E86" s="25">
        <f t="shared" si="15"/>
        <v>487334042</v>
      </c>
      <c r="F86" s="7">
        <f t="shared" si="15"/>
        <v>487334042</v>
      </c>
      <c r="G86" s="7">
        <f t="shared" si="15"/>
        <v>487334042</v>
      </c>
      <c r="H86" s="25">
        <f t="shared" si="15"/>
        <v>-2.9802322387695313E-8</v>
      </c>
    </row>
    <row r="87" spans="2:8" ht="24" x14ac:dyDescent="0.2">
      <c r="B87" s="10" t="s">
        <v>14</v>
      </c>
      <c r="C87" s="22">
        <v>300098263.95999998</v>
      </c>
      <c r="D87" s="22">
        <v>-3091686.87</v>
      </c>
      <c r="E87" s="26">
        <f>SUM(C87:D87)</f>
        <v>297006577.08999997</v>
      </c>
      <c r="F87" s="23">
        <v>297006577.08999997</v>
      </c>
      <c r="G87" s="23">
        <v>297006577.08999997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6652077.8399999999</v>
      </c>
      <c r="D89" s="22">
        <v>5404395.1399999997</v>
      </c>
      <c r="E89" s="26">
        <f t="shared" si="17"/>
        <v>12056472.98</v>
      </c>
      <c r="F89" s="23">
        <v>12056472.98</v>
      </c>
      <c r="G89" s="23">
        <v>12056472.98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156130825.19999999</v>
      </c>
      <c r="D91" s="22">
        <v>22140166.73</v>
      </c>
      <c r="E91" s="26">
        <f t="shared" si="17"/>
        <v>178270991.92999998</v>
      </c>
      <c r="F91" s="23">
        <v>178270991.93000001</v>
      </c>
      <c r="G91" s="23">
        <v>178270991.93000001</v>
      </c>
      <c r="H91" s="30">
        <f t="shared" si="16"/>
        <v>-2.9802322387695313E-8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298544264.85000002</v>
      </c>
      <c r="D94" s="7">
        <f t="shared" ref="D94:H94" si="18">SUM(D95:D103)</f>
        <v>-137552114.23000002</v>
      </c>
      <c r="E94" s="25">
        <f t="shared" si="18"/>
        <v>160992150.61999997</v>
      </c>
      <c r="F94" s="7">
        <f t="shared" si="18"/>
        <v>160992150.61999997</v>
      </c>
      <c r="G94" s="7">
        <f t="shared" si="18"/>
        <v>160098969.57999998</v>
      </c>
      <c r="H94" s="25">
        <f t="shared" si="18"/>
        <v>-1.4897523215040565E-9</v>
      </c>
    </row>
    <row r="95" spans="2:8" ht="24" x14ac:dyDescent="0.2">
      <c r="B95" s="10" t="s">
        <v>22</v>
      </c>
      <c r="C95" s="22">
        <v>15070061.449999999</v>
      </c>
      <c r="D95" s="22">
        <v>-15065180.800000001</v>
      </c>
      <c r="E95" s="26">
        <f t="shared" si="17"/>
        <v>4880.6499999985099</v>
      </c>
      <c r="F95" s="23">
        <v>4880.6499999999996</v>
      </c>
      <c r="G95" s="23">
        <v>4880.6499999999996</v>
      </c>
      <c r="H95" s="30">
        <f t="shared" si="16"/>
        <v>-1.4897523215040565E-9</v>
      </c>
    </row>
    <row r="96" spans="2:8" x14ac:dyDescent="0.2">
      <c r="B96" s="10" t="s">
        <v>23</v>
      </c>
      <c r="C96" s="22">
        <v>23073966.960000001</v>
      </c>
      <c r="D96" s="22">
        <v>-13446540.630000001</v>
      </c>
      <c r="E96" s="26">
        <f t="shared" si="17"/>
        <v>9627426.3300000001</v>
      </c>
      <c r="F96" s="23">
        <v>9627426.3300000001</v>
      </c>
      <c r="G96" s="23">
        <v>9603857.8000000007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244541369.44999999</v>
      </c>
      <c r="D99" s="22">
        <v>-93181525.810000002</v>
      </c>
      <c r="E99" s="26">
        <f t="shared" si="17"/>
        <v>151359843.63999999</v>
      </c>
      <c r="F99" s="23">
        <v>151359843.63999999</v>
      </c>
      <c r="G99" s="23">
        <v>150490231.13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15858866.99</v>
      </c>
      <c r="D101" s="22">
        <v>-15858866.99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101455735.15000001</v>
      </c>
      <c r="D104" s="7">
        <f t="shared" ref="D104:H104" si="19">SUM(D105:D113)</f>
        <v>-56509847.509999998</v>
      </c>
      <c r="E104" s="25">
        <f t="shared" si="19"/>
        <v>44945887.640000008</v>
      </c>
      <c r="F104" s="7">
        <f t="shared" si="19"/>
        <v>44945887.640000001</v>
      </c>
      <c r="G104" s="7">
        <f t="shared" si="19"/>
        <v>44290566.559999995</v>
      </c>
      <c r="H104" s="25">
        <f t="shared" si="19"/>
        <v>6.2771505215941659E-9</v>
      </c>
    </row>
    <row r="105" spans="2:18" x14ac:dyDescent="0.2">
      <c r="B105" s="10" t="s">
        <v>32</v>
      </c>
      <c r="C105" s="22">
        <v>43368245.100000001</v>
      </c>
      <c r="D105" s="22">
        <v>-921430.98</v>
      </c>
      <c r="E105" s="26">
        <f t="shared" si="17"/>
        <v>42446814.120000005</v>
      </c>
      <c r="F105" s="23">
        <v>42446814.119999997</v>
      </c>
      <c r="G105" s="23">
        <v>41872730.259999998</v>
      </c>
      <c r="H105" s="30">
        <f t="shared" si="16"/>
        <v>7.4505805969238281E-9</v>
      </c>
    </row>
    <row r="106" spans="2:18" x14ac:dyDescent="0.2">
      <c r="B106" s="10" t="s">
        <v>33</v>
      </c>
      <c r="C106" s="22">
        <v>3583755.19</v>
      </c>
      <c r="D106" s="22">
        <v>-1086072.9099999999</v>
      </c>
      <c r="E106" s="26">
        <f t="shared" si="17"/>
        <v>2497682.2800000003</v>
      </c>
      <c r="F106" s="23">
        <v>2497682.2799999998</v>
      </c>
      <c r="G106" s="23">
        <v>2416445.5099999998</v>
      </c>
      <c r="H106" s="30">
        <f t="shared" si="16"/>
        <v>4.6566128730773926E-10</v>
      </c>
    </row>
    <row r="107" spans="2:18" ht="24" x14ac:dyDescent="0.2">
      <c r="B107" s="10" t="s">
        <v>34</v>
      </c>
      <c r="C107" s="22">
        <v>24502154.399999999</v>
      </c>
      <c r="D107" s="22">
        <v>-24502153.949999999</v>
      </c>
      <c r="E107" s="26">
        <f t="shared" si="17"/>
        <v>0.44999999925494194</v>
      </c>
      <c r="F107" s="23">
        <v>0.45</v>
      </c>
      <c r="G107" s="23">
        <v>0</v>
      </c>
      <c r="H107" s="30">
        <f t="shared" si="16"/>
        <v>-7.4505807079461306E-10</v>
      </c>
    </row>
    <row r="108" spans="2:18" ht="24" x14ac:dyDescent="0.2">
      <c r="B108" s="10" t="s">
        <v>35</v>
      </c>
      <c r="C108" s="22">
        <v>1727315.15</v>
      </c>
      <c r="D108" s="22">
        <v>-1727315.15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28274265.309999999</v>
      </c>
      <c r="D109" s="22">
        <v>-28272874.52</v>
      </c>
      <c r="E109" s="26">
        <f t="shared" si="17"/>
        <v>1390.7899999991059</v>
      </c>
      <c r="F109" s="23">
        <v>1390.79</v>
      </c>
      <c r="G109" s="23">
        <v>1390.79</v>
      </c>
      <c r="H109" s="30">
        <f t="shared" si="16"/>
        <v>-8.9403329184278846E-10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3148203537.0799999</v>
      </c>
      <c r="D160" s="21">
        <f t="shared" ref="D160:G160" si="28">SUM(D10,D85)</f>
        <v>2945622322.6899996</v>
      </c>
      <c r="E160" s="28">
        <f>SUM(E10,E85)</f>
        <v>6093825859.7700005</v>
      </c>
      <c r="F160" s="21">
        <f t="shared" si="28"/>
        <v>6093825859.7700005</v>
      </c>
      <c r="G160" s="21">
        <f t="shared" si="28"/>
        <v>5498455748.75</v>
      </c>
      <c r="H160" s="28">
        <f>SUM(H10,H85)</f>
        <v>1.9839080767081185E-8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2020-01-08T21:14:59Z</dcterms:created>
  <dcterms:modified xsi:type="dcterms:W3CDTF">2025-02-06T22:02:25Z</dcterms:modified>
</cp:coreProperties>
</file>